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统计表" sheetId="1" r:id="rId1"/>
  </sheets>
  <calcPr calcId="144525"/>
</workbook>
</file>

<file path=xl/sharedStrings.xml><?xml version="1.0" encoding="utf-8"?>
<sst xmlns="http://schemas.openxmlformats.org/spreadsheetml/2006/main" count="190" uniqueCount="132">
  <si>
    <t>甘肃省交通运输厅所属事业单位2021年度公开招聘工作人员成绩统计表</t>
  </si>
  <si>
    <t xml:space="preserve"> 单位：甘肃省金昌公路事业发展中心（原甘肃省金昌公路局）</t>
  </si>
  <si>
    <t>岗位
代码</t>
  </si>
  <si>
    <t>招聘专业</t>
  </si>
  <si>
    <t>招聘
人数</t>
  </si>
  <si>
    <t>姓名</t>
  </si>
  <si>
    <t>准考证号</t>
  </si>
  <si>
    <t>笔试成绩</t>
  </si>
  <si>
    <t>笔试成绩/3×0.6</t>
  </si>
  <si>
    <t>面试成绩</t>
  </si>
  <si>
    <t>面试成绩×0.4</t>
  </si>
  <si>
    <t>总成绩</t>
  </si>
  <si>
    <t>名次</t>
  </si>
  <si>
    <t>是否进入体检</t>
  </si>
  <si>
    <t>备注</t>
  </si>
  <si>
    <t>17069</t>
  </si>
  <si>
    <t xml:space="preserve">汉语言文学
汉语言
秘书学
文秘教育
档案学
</t>
  </si>
  <si>
    <t>4人</t>
  </si>
  <si>
    <t>李茜</t>
  </si>
  <si>
    <t>1162060910829</t>
  </si>
  <si>
    <t xml:space="preserve">是 </t>
  </si>
  <si>
    <t>苏颖</t>
  </si>
  <si>
    <t>1162061801222</t>
  </si>
  <si>
    <t>秦一榕</t>
  </si>
  <si>
    <t>1162060908816</t>
  </si>
  <si>
    <t>吴桐文</t>
  </si>
  <si>
    <t>1162060909408</t>
  </si>
  <si>
    <t>杨斐</t>
  </si>
  <si>
    <t>1162060203815</t>
  </si>
  <si>
    <t xml:space="preserve">否 </t>
  </si>
  <si>
    <t>陶永旭</t>
  </si>
  <si>
    <t>1162061013729</t>
  </si>
  <si>
    <t>闫雪雁</t>
  </si>
  <si>
    <t>1162060806407</t>
  </si>
  <si>
    <t>高嘉慧</t>
  </si>
  <si>
    <t>1162061105527</t>
  </si>
  <si>
    <t>陈文静</t>
  </si>
  <si>
    <t>1162060806504</t>
  </si>
  <si>
    <t>陈霞丽</t>
  </si>
  <si>
    <t>1162061501707</t>
  </si>
  <si>
    <t>吴军霞</t>
  </si>
  <si>
    <t>1162060907403</t>
  </si>
  <si>
    <t>马静</t>
  </si>
  <si>
    <t>1162060204601</t>
  </si>
  <si>
    <t>马明月</t>
  </si>
  <si>
    <t>1162060505524</t>
  </si>
  <si>
    <t>弃考</t>
  </si>
  <si>
    <t xml:space="preserve"> </t>
  </si>
  <si>
    <t>17070</t>
  </si>
  <si>
    <t>新闻学
媒体创意
视觉传达设计
网络与新媒体</t>
  </si>
  <si>
    <t>5人</t>
  </si>
  <si>
    <t>马田田</t>
  </si>
  <si>
    <t>1162060202213</t>
  </si>
  <si>
    <t>赵述琴</t>
  </si>
  <si>
    <t>1162061011428</t>
  </si>
  <si>
    <t>李炅义</t>
  </si>
  <si>
    <t>1162061305821</t>
  </si>
  <si>
    <t>张豆</t>
  </si>
  <si>
    <t>1162061109509</t>
  </si>
  <si>
    <t>张居丙</t>
  </si>
  <si>
    <t>1162060611519</t>
  </si>
  <si>
    <t>贾龙龙</t>
  </si>
  <si>
    <t>1162061014812</t>
  </si>
  <si>
    <t>张吉文</t>
  </si>
  <si>
    <t>1162061109007</t>
  </si>
  <si>
    <t>魏晓雯</t>
  </si>
  <si>
    <t>1162060411404</t>
  </si>
  <si>
    <t>张馨蕾</t>
  </si>
  <si>
    <t>1162060910323</t>
  </si>
  <si>
    <t>严鸿飞</t>
  </si>
  <si>
    <t>1162060102124</t>
  </si>
  <si>
    <t>潘小彤</t>
  </si>
  <si>
    <t>1162060500611</t>
  </si>
  <si>
    <t>李虹岐</t>
  </si>
  <si>
    <t>1162061800525</t>
  </si>
  <si>
    <t>李浩正</t>
  </si>
  <si>
    <t>1162060508503</t>
  </si>
  <si>
    <t>徐雷生</t>
  </si>
  <si>
    <t>1162062003217</t>
  </si>
  <si>
    <t>胡超</t>
  </si>
  <si>
    <t>1162060506322</t>
  </si>
  <si>
    <t>17071</t>
  </si>
  <si>
    <t>人力资源管理
劳动与社会保障</t>
  </si>
  <si>
    <t>3人</t>
  </si>
  <si>
    <t>薛宇婷</t>
  </si>
  <si>
    <t>1162061101624</t>
  </si>
  <si>
    <t>薛凯</t>
  </si>
  <si>
    <t>1162060509015</t>
  </si>
  <si>
    <t>甘露</t>
  </si>
  <si>
    <t>1162060701324</t>
  </si>
  <si>
    <t>赵小兵</t>
  </si>
  <si>
    <t>1162061014008</t>
  </si>
  <si>
    <t>纪媛媛</t>
  </si>
  <si>
    <t>1162060200330</t>
  </si>
  <si>
    <t>周燕</t>
  </si>
  <si>
    <t>1162061401313</t>
  </si>
  <si>
    <t>戚煜</t>
  </si>
  <si>
    <t>1162060805206</t>
  </si>
  <si>
    <t>马豆豆</t>
  </si>
  <si>
    <t>1162061304101</t>
  </si>
  <si>
    <t>李亚林</t>
  </si>
  <si>
    <t>1162060610712</t>
  </si>
  <si>
    <t>17072</t>
  </si>
  <si>
    <t>法学
法律</t>
  </si>
  <si>
    <t>2人</t>
  </si>
  <si>
    <t>李冰心</t>
  </si>
  <si>
    <t>1162061903215</t>
  </si>
  <si>
    <t>陈锐</t>
  </si>
  <si>
    <t>1162061015017</t>
  </si>
  <si>
    <t>王慧芳</t>
  </si>
  <si>
    <t>1162060101109</t>
  </si>
  <si>
    <t>祁苗</t>
  </si>
  <si>
    <t>1162060202011</t>
  </si>
  <si>
    <t>柴佳惠</t>
  </si>
  <si>
    <t>1162060701717</t>
  </si>
  <si>
    <t>何静</t>
  </si>
  <si>
    <t>1162061013513</t>
  </si>
  <si>
    <t>17074</t>
  </si>
  <si>
    <t>会计
会计学      
审计学</t>
  </si>
  <si>
    <t>韩禺瑾</t>
  </si>
  <si>
    <t>1162061904514</t>
  </si>
  <si>
    <t>赵雪琴</t>
  </si>
  <si>
    <t>1162061502530</t>
  </si>
  <si>
    <t>杨艳萍</t>
  </si>
  <si>
    <t>1162061400502</t>
  </si>
  <si>
    <t>李雯</t>
  </si>
  <si>
    <t>1162061905322</t>
  </si>
  <si>
    <t>余洁</t>
  </si>
  <si>
    <t>1162060506612</t>
  </si>
  <si>
    <t>宗溪钰</t>
  </si>
  <si>
    <t>1162060505509</t>
  </si>
  <si>
    <t>备注：总成绩=笔试成绩÷3×60%+面试成绩×40%。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</si>
</sst>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177" formatCode="0_);[Red]\(0\)"/>
    <numFmt numFmtId="41" formatCode="_ * #,##0_ ;_ * \-#,##0_ ;_ * &quot;-&quot;_ ;_ @_ "/>
    <numFmt numFmtId="43" formatCode="_ * #,##0.00_ ;_ * \-#,##0.00_ ;_ * &quot;-&quot;??_ ;_ @_ "/>
    <numFmt numFmtId="178" formatCode="0.00_);[Red]\(0.00\)"/>
    <numFmt numFmtId="179" formatCode="0.000_ "/>
  </numFmts>
  <fonts count="31">
    <font>
      <sz val="12"/>
      <name val="宋体"/>
      <charset val="134"/>
    </font>
    <font>
      <sz val="10"/>
      <name val="微软雅黑"/>
      <charset val="134"/>
    </font>
    <font>
      <sz val="18"/>
      <name val="方正小标宋简体"/>
      <charset val="134"/>
    </font>
    <font>
      <sz val="12"/>
      <name val="黑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0"/>
      <name val="微软雅黑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1" borderId="5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9" borderId="4" applyNumberFormat="0" applyAlignment="0" applyProtection="0">
      <alignment vertical="center"/>
    </xf>
    <xf numFmtId="0" fontId="25" fillId="9" borderId="3" applyNumberFormat="0" applyAlignment="0" applyProtection="0">
      <alignment vertical="center"/>
    </xf>
    <xf numFmtId="0" fontId="27" fillId="24" borderId="8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10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3"/>
  <sheetViews>
    <sheetView tabSelected="1" topLeftCell="A43" workbookViewId="0">
      <selection activeCell="B57" sqref="B57"/>
    </sheetView>
  </sheetViews>
  <sheetFormatPr defaultColWidth="9" defaultRowHeight="14.25"/>
  <cols>
    <col min="1" max="1" width="8" customWidth="1"/>
    <col min="2" max="2" width="12.1" customWidth="1"/>
    <col min="3" max="3" width="5.75" customWidth="1"/>
    <col min="4" max="4" width="8.375" customWidth="1"/>
    <col min="5" max="5" width="15.5" customWidth="1"/>
    <col min="6" max="6" width="9.375" style="4" customWidth="1"/>
    <col min="7" max="7" width="13.25" style="4" customWidth="1"/>
    <col min="8" max="8" width="9.75" style="4" customWidth="1"/>
    <col min="9" max="9" width="12.875" style="4" customWidth="1"/>
    <col min="10" max="10" width="8.625" customWidth="1"/>
    <col min="11" max="11" width="6.625" customWidth="1"/>
    <col min="12" max="12" width="13.9" customWidth="1"/>
  </cols>
  <sheetData>
    <row r="1" s="1" customFormat="1" ht="21.7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6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2" customFormat="1" ht="33" customHeight="1" spans="1:13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11" t="s">
        <v>8</v>
      </c>
      <c r="H3" s="10" t="s">
        <v>9</v>
      </c>
      <c r="I3" s="11" t="s">
        <v>10</v>
      </c>
      <c r="J3" s="9" t="s">
        <v>11</v>
      </c>
      <c r="K3" s="9" t="s">
        <v>12</v>
      </c>
      <c r="L3" s="24" t="s">
        <v>13</v>
      </c>
      <c r="M3" s="25" t="s">
        <v>14</v>
      </c>
    </row>
    <row r="4" s="2" customFormat="1" ht="26" customHeight="1" spans="1:13">
      <c r="A4" s="12" t="s">
        <v>15</v>
      </c>
      <c r="B4" s="13" t="s">
        <v>16</v>
      </c>
      <c r="C4" s="14" t="s">
        <v>17</v>
      </c>
      <c r="D4" s="15" t="s">
        <v>18</v>
      </c>
      <c r="E4" s="30" t="s">
        <v>19</v>
      </c>
      <c r="F4" s="16">
        <v>212</v>
      </c>
      <c r="G4" s="17">
        <f t="shared" ref="G4:G16" si="0">ROUND(F4/3*0.6,2)</f>
        <v>42.4</v>
      </c>
      <c r="H4" s="18">
        <v>85.54</v>
      </c>
      <c r="I4" s="17">
        <f t="shared" ref="I4:I16" si="1">ROUND(N(H4)*0.4,2)</f>
        <v>34.22</v>
      </c>
      <c r="J4" s="17">
        <f t="shared" ref="J4:J16" si="2">G4+I4</f>
        <v>76.62</v>
      </c>
      <c r="K4" s="14">
        <v>1</v>
      </c>
      <c r="L4" s="26" t="s">
        <v>20</v>
      </c>
      <c r="M4" s="27"/>
    </row>
    <row r="5" s="3" customFormat="1" ht="26" customHeight="1" spans="1:13">
      <c r="A5" s="12"/>
      <c r="B5" s="13"/>
      <c r="C5" s="14"/>
      <c r="D5" s="15" t="s">
        <v>21</v>
      </c>
      <c r="E5" s="30" t="s">
        <v>22</v>
      </c>
      <c r="F5" s="16">
        <v>208.5</v>
      </c>
      <c r="G5" s="17">
        <f t="shared" si="0"/>
        <v>41.7</v>
      </c>
      <c r="H5" s="18">
        <v>86.36</v>
      </c>
      <c r="I5" s="17">
        <f t="shared" si="1"/>
        <v>34.54</v>
      </c>
      <c r="J5" s="17">
        <f t="shared" si="2"/>
        <v>76.24</v>
      </c>
      <c r="K5" s="14">
        <v>2</v>
      </c>
      <c r="L5" s="26" t="s">
        <v>20</v>
      </c>
      <c r="M5" s="14"/>
    </row>
    <row r="6" s="3" customFormat="1" ht="26" customHeight="1" spans="1:13">
      <c r="A6" s="12"/>
      <c r="B6" s="13"/>
      <c r="C6" s="14"/>
      <c r="D6" s="15" t="s">
        <v>23</v>
      </c>
      <c r="E6" s="30" t="s">
        <v>24</v>
      </c>
      <c r="F6" s="16">
        <v>202.5</v>
      </c>
      <c r="G6" s="17">
        <f t="shared" si="0"/>
        <v>40.5</v>
      </c>
      <c r="H6" s="18">
        <v>86.74</v>
      </c>
      <c r="I6" s="17">
        <f t="shared" si="1"/>
        <v>34.7</v>
      </c>
      <c r="J6" s="17">
        <f t="shared" si="2"/>
        <v>75.2</v>
      </c>
      <c r="K6" s="14">
        <v>3</v>
      </c>
      <c r="L6" s="26" t="s">
        <v>20</v>
      </c>
      <c r="M6" s="14"/>
    </row>
    <row r="7" s="3" customFormat="1" ht="26" customHeight="1" spans="1:13">
      <c r="A7" s="12"/>
      <c r="B7" s="13"/>
      <c r="C7" s="14"/>
      <c r="D7" s="15" t="s">
        <v>25</v>
      </c>
      <c r="E7" s="30" t="s">
        <v>26</v>
      </c>
      <c r="F7" s="16">
        <v>195</v>
      </c>
      <c r="G7" s="17">
        <f t="shared" si="0"/>
        <v>39</v>
      </c>
      <c r="H7" s="18">
        <v>86.4</v>
      </c>
      <c r="I7" s="17">
        <f t="shared" si="1"/>
        <v>34.56</v>
      </c>
      <c r="J7" s="17">
        <f t="shared" si="2"/>
        <v>73.56</v>
      </c>
      <c r="K7" s="14">
        <v>4</v>
      </c>
      <c r="L7" s="26" t="s">
        <v>20</v>
      </c>
      <c r="M7" s="14"/>
    </row>
    <row r="8" s="3" customFormat="1" ht="26" customHeight="1" spans="1:13">
      <c r="A8" s="12"/>
      <c r="B8" s="13"/>
      <c r="C8" s="14"/>
      <c r="D8" s="15" t="s">
        <v>27</v>
      </c>
      <c r="E8" s="30" t="s">
        <v>28</v>
      </c>
      <c r="F8" s="16">
        <v>203</v>
      </c>
      <c r="G8" s="17">
        <f t="shared" si="0"/>
        <v>40.6</v>
      </c>
      <c r="H8" s="18">
        <v>82.14</v>
      </c>
      <c r="I8" s="17">
        <f t="shared" si="1"/>
        <v>32.86</v>
      </c>
      <c r="J8" s="17">
        <f t="shared" si="2"/>
        <v>73.46</v>
      </c>
      <c r="K8" s="14">
        <v>5</v>
      </c>
      <c r="L8" s="14" t="s">
        <v>29</v>
      </c>
      <c r="M8" s="14"/>
    </row>
    <row r="9" s="3" customFormat="1" ht="26" customHeight="1" spans="1:13">
      <c r="A9" s="12"/>
      <c r="B9" s="13"/>
      <c r="C9" s="14"/>
      <c r="D9" s="15" t="s">
        <v>30</v>
      </c>
      <c r="E9" s="30" t="s">
        <v>31</v>
      </c>
      <c r="F9" s="16">
        <v>200.5</v>
      </c>
      <c r="G9" s="17">
        <f t="shared" si="0"/>
        <v>40.1</v>
      </c>
      <c r="H9" s="18">
        <v>82.62</v>
      </c>
      <c r="I9" s="17">
        <f t="shared" si="1"/>
        <v>33.05</v>
      </c>
      <c r="J9" s="17">
        <f t="shared" si="2"/>
        <v>73.15</v>
      </c>
      <c r="K9" s="14">
        <v>6</v>
      </c>
      <c r="L9" s="14" t="s">
        <v>29</v>
      </c>
      <c r="M9" s="28"/>
    </row>
    <row r="10" s="3" customFormat="1" ht="26" customHeight="1" spans="1:13">
      <c r="A10" s="12"/>
      <c r="B10" s="13"/>
      <c r="C10" s="14"/>
      <c r="D10" s="15" t="s">
        <v>32</v>
      </c>
      <c r="E10" s="30" t="s">
        <v>33</v>
      </c>
      <c r="F10" s="16">
        <v>200.5</v>
      </c>
      <c r="G10" s="17">
        <f t="shared" si="0"/>
        <v>40.1</v>
      </c>
      <c r="H10" s="18">
        <v>82.04</v>
      </c>
      <c r="I10" s="17">
        <f t="shared" si="1"/>
        <v>32.82</v>
      </c>
      <c r="J10" s="17">
        <f t="shared" si="2"/>
        <v>72.92</v>
      </c>
      <c r="K10" s="14">
        <v>7</v>
      </c>
      <c r="L10" s="14" t="s">
        <v>29</v>
      </c>
      <c r="M10" s="14"/>
    </row>
    <row r="11" s="1" customFormat="1" ht="26" customHeight="1" spans="1:13">
      <c r="A11" s="12"/>
      <c r="B11" s="13"/>
      <c r="C11" s="14"/>
      <c r="D11" s="15" t="s">
        <v>34</v>
      </c>
      <c r="E11" s="30" t="s">
        <v>35</v>
      </c>
      <c r="F11" s="16">
        <v>199</v>
      </c>
      <c r="G11" s="17">
        <f t="shared" si="0"/>
        <v>39.8</v>
      </c>
      <c r="H11" s="18">
        <v>82.46</v>
      </c>
      <c r="I11" s="17">
        <f t="shared" si="1"/>
        <v>32.98</v>
      </c>
      <c r="J11" s="17">
        <f t="shared" si="2"/>
        <v>72.78</v>
      </c>
      <c r="K11" s="14">
        <v>8</v>
      </c>
      <c r="L11" s="14" t="s">
        <v>29</v>
      </c>
      <c r="M11" s="14"/>
    </row>
    <row r="12" ht="26" customHeight="1" spans="1:13">
      <c r="A12" s="12"/>
      <c r="B12" s="13"/>
      <c r="C12" s="14"/>
      <c r="D12" s="15" t="s">
        <v>36</v>
      </c>
      <c r="E12" s="30" t="s">
        <v>37</v>
      </c>
      <c r="F12" s="16">
        <v>192.5</v>
      </c>
      <c r="G12" s="17">
        <f t="shared" si="0"/>
        <v>38.5</v>
      </c>
      <c r="H12" s="18">
        <v>82.42</v>
      </c>
      <c r="I12" s="17">
        <f t="shared" si="1"/>
        <v>32.97</v>
      </c>
      <c r="J12" s="17">
        <f t="shared" si="2"/>
        <v>71.47</v>
      </c>
      <c r="K12" s="14">
        <v>9</v>
      </c>
      <c r="L12" s="14" t="s">
        <v>29</v>
      </c>
      <c r="M12" s="27"/>
    </row>
    <row r="13" ht="26" customHeight="1" spans="1:13">
      <c r="A13" s="12"/>
      <c r="B13" s="13"/>
      <c r="C13" s="14"/>
      <c r="D13" s="15" t="s">
        <v>38</v>
      </c>
      <c r="E13" s="30" t="s">
        <v>39</v>
      </c>
      <c r="F13" s="16">
        <v>192.5</v>
      </c>
      <c r="G13" s="17">
        <f t="shared" si="0"/>
        <v>38.5</v>
      </c>
      <c r="H13" s="18">
        <v>82.4</v>
      </c>
      <c r="I13" s="17">
        <f t="shared" si="1"/>
        <v>32.96</v>
      </c>
      <c r="J13" s="17">
        <f t="shared" si="2"/>
        <v>71.46</v>
      </c>
      <c r="K13" s="14">
        <v>10</v>
      </c>
      <c r="L13" s="14" t="s">
        <v>29</v>
      </c>
      <c r="M13" s="27"/>
    </row>
    <row r="14" ht="26" customHeight="1" spans="1:13">
      <c r="A14" s="12"/>
      <c r="B14" s="13"/>
      <c r="C14" s="14"/>
      <c r="D14" s="15" t="s">
        <v>40</v>
      </c>
      <c r="E14" s="15" t="s">
        <v>41</v>
      </c>
      <c r="F14" s="16">
        <v>189.5</v>
      </c>
      <c r="G14" s="17">
        <f t="shared" si="0"/>
        <v>37.9</v>
      </c>
      <c r="H14" s="18">
        <v>82.76</v>
      </c>
      <c r="I14" s="17">
        <f t="shared" si="1"/>
        <v>33.1</v>
      </c>
      <c r="J14" s="17">
        <f t="shared" si="2"/>
        <v>71</v>
      </c>
      <c r="K14" s="14">
        <v>11</v>
      </c>
      <c r="L14" s="14" t="s">
        <v>29</v>
      </c>
      <c r="M14" s="27"/>
    </row>
    <row r="15" ht="26" customHeight="1" spans="1:13">
      <c r="A15" s="12"/>
      <c r="B15" s="13"/>
      <c r="C15" s="14"/>
      <c r="D15" s="15" t="s">
        <v>42</v>
      </c>
      <c r="E15" s="15" t="s">
        <v>43</v>
      </c>
      <c r="F15" s="16">
        <v>185</v>
      </c>
      <c r="G15" s="17">
        <f t="shared" si="0"/>
        <v>37</v>
      </c>
      <c r="H15" s="18">
        <v>81.96</v>
      </c>
      <c r="I15" s="17">
        <f t="shared" si="1"/>
        <v>32.78</v>
      </c>
      <c r="J15" s="17">
        <f t="shared" si="2"/>
        <v>69.78</v>
      </c>
      <c r="K15" s="14">
        <v>12</v>
      </c>
      <c r="L15" s="14" t="s">
        <v>29</v>
      </c>
      <c r="M15" s="27"/>
    </row>
    <row r="16" ht="26" customHeight="1" spans="1:13">
      <c r="A16" s="12"/>
      <c r="B16" s="13"/>
      <c r="C16" s="14"/>
      <c r="D16" s="15" t="s">
        <v>44</v>
      </c>
      <c r="E16" s="15" t="s">
        <v>45</v>
      </c>
      <c r="F16" s="16">
        <v>189.5</v>
      </c>
      <c r="G16" s="17">
        <f t="shared" si="0"/>
        <v>37.9</v>
      </c>
      <c r="H16" s="18" t="s">
        <v>46</v>
      </c>
      <c r="I16" s="17" t="s">
        <v>47</v>
      </c>
      <c r="J16" s="17" t="s">
        <v>47</v>
      </c>
      <c r="K16" s="14">
        <v>13</v>
      </c>
      <c r="L16" s="14" t="s">
        <v>29</v>
      </c>
      <c r="M16" s="27" t="s">
        <v>47</v>
      </c>
    </row>
    <row r="17" ht="26" customHeight="1" spans="1:13">
      <c r="A17" s="12" t="s">
        <v>48</v>
      </c>
      <c r="B17" s="13" t="s">
        <v>49</v>
      </c>
      <c r="C17" s="14" t="s">
        <v>50</v>
      </c>
      <c r="D17" s="15" t="s">
        <v>51</v>
      </c>
      <c r="E17" s="30" t="s">
        <v>52</v>
      </c>
      <c r="F17" s="16">
        <v>212.5</v>
      </c>
      <c r="G17" s="19">
        <f t="shared" ref="G17:G31" si="3">ROUND(F17/3*0.6,2)</f>
        <v>42.5</v>
      </c>
      <c r="H17" s="19">
        <v>85.6</v>
      </c>
      <c r="I17" s="19">
        <f t="shared" ref="I17:I31" si="4">ROUND(N(H17)*0.4,2)</f>
        <v>34.24</v>
      </c>
      <c r="J17" s="19">
        <f t="shared" ref="J17:J31" si="5">G17+I17</f>
        <v>76.74</v>
      </c>
      <c r="K17" s="14">
        <v>1</v>
      </c>
      <c r="L17" s="26" t="s">
        <v>20</v>
      </c>
      <c r="M17" s="27"/>
    </row>
    <row r="18" ht="26" customHeight="1" spans="1:13">
      <c r="A18" s="12"/>
      <c r="B18" s="13"/>
      <c r="C18" s="14"/>
      <c r="D18" s="15" t="s">
        <v>53</v>
      </c>
      <c r="E18" s="30" t="s">
        <v>54</v>
      </c>
      <c r="F18" s="16">
        <v>205.5</v>
      </c>
      <c r="G18" s="19">
        <f t="shared" si="3"/>
        <v>41.1</v>
      </c>
      <c r="H18" s="19">
        <v>84.84</v>
      </c>
      <c r="I18" s="19">
        <f t="shared" si="4"/>
        <v>33.94</v>
      </c>
      <c r="J18" s="19">
        <f t="shared" si="5"/>
        <v>75.04</v>
      </c>
      <c r="K18" s="14">
        <v>2</v>
      </c>
      <c r="L18" s="26" t="s">
        <v>20</v>
      </c>
      <c r="M18" s="27"/>
    </row>
    <row r="19" ht="26" customHeight="1" spans="1:13">
      <c r="A19" s="12"/>
      <c r="B19" s="13"/>
      <c r="C19" s="14"/>
      <c r="D19" s="15" t="s">
        <v>55</v>
      </c>
      <c r="E19" s="30" t="s">
        <v>56</v>
      </c>
      <c r="F19" s="16">
        <v>203</v>
      </c>
      <c r="G19" s="19">
        <f t="shared" si="3"/>
        <v>40.6</v>
      </c>
      <c r="H19" s="19">
        <v>85.42</v>
      </c>
      <c r="I19" s="19">
        <f t="shared" si="4"/>
        <v>34.17</v>
      </c>
      <c r="J19" s="19">
        <f t="shared" si="5"/>
        <v>74.77</v>
      </c>
      <c r="K19" s="14">
        <v>3</v>
      </c>
      <c r="L19" s="26" t="s">
        <v>20</v>
      </c>
      <c r="M19" s="27"/>
    </row>
    <row r="20" ht="26" customHeight="1" spans="1:13">
      <c r="A20" s="12"/>
      <c r="B20" s="13"/>
      <c r="C20" s="14"/>
      <c r="D20" s="15" t="s">
        <v>57</v>
      </c>
      <c r="E20" s="30" t="s">
        <v>58</v>
      </c>
      <c r="F20" s="16">
        <v>204</v>
      </c>
      <c r="G20" s="19">
        <f t="shared" si="3"/>
        <v>40.8</v>
      </c>
      <c r="H20" s="19">
        <v>84.22</v>
      </c>
      <c r="I20" s="19">
        <f t="shared" si="4"/>
        <v>33.69</v>
      </c>
      <c r="J20" s="19">
        <f t="shared" si="5"/>
        <v>74.49</v>
      </c>
      <c r="K20" s="14">
        <v>4</v>
      </c>
      <c r="L20" s="26" t="s">
        <v>20</v>
      </c>
      <c r="M20" s="27"/>
    </row>
    <row r="21" ht="26" customHeight="1" spans="1:13">
      <c r="A21" s="12"/>
      <c r="B21" s="13"/>
      <c r="C21" s="14"/>
      <c r="D21" s="15" t="s">
        <v>59</v>
      </c>
      <c r="E21" s="30" t="s">
        <v>60</v>
      </c>
      <c r="F21" s="16">
        <v>202.5</v>
      </c>
      <c r="G21" s="19">
        <f t="shared" si="3"/>
        <v>40.5</v>
      </c>
      <c r="H21" s="19">
        <v>84.04</v>
      </c>
      <c r="I21" s="19">
        <f t="shared" si="4"/>
        <v>33.62</v>
      </c>
      <c r="J21" s="19">
        <f t="shared" si="5"/>
        <v>74.12</v>
      </c>
      <c r="K21" s="14">
        <v>5</v>
      </c>
      <c r="L21" s="26" t="s">
        <v>20</v>
      </c>
      <c r="M21" s="27"/>
    </row>
    <row r="22" ht="26" customHeight="1" spans="1:13">
      <c r="A22" s="12"/>
      <c r="B22" s="13"/>
      <c r="C22" s="14"/>
      <c r="D22" s="15" t="s">
        <v>61</v>
      </c>
      <c r="E22" s="30" t="s">
        <v>62</v>
      </c>
      <c r="F22" s="16">
        <v>199</v>
      </c>
      <c r="G22" s="19">
        <f t="shared" si="3"/>
        <v>39.8</v>
      </c>
      <c r="H22" s="19">
        <v>83.7</v>
      </c>
      <c r="I22" s="19">
        <f t="shared" si="4"/>
        <v>33.48</v>
      </c>
      <c r="J22" s="19">
        <f t="shared" si="5"/>
        <v>73.28</v>
      </c>
      <c r="K22" s="14">
        <v>6</v>
      </c>
      <c r="L22" s="14" t="s">
        <v>29</v>
      </c>
      <c r="M22" s="27"/>
    </row>
    <row r="23" ht="26" customHeight="1" spans="1:13">
      <c r="A23" s="12"/>
      <c r="B23" s="13"/>
      <c r="C23" s="14"/>
      <c r="D23" s="15" t="s">
        <v>63</v>
      </c>
      <c r="E23" s="30" t="s">
        <v>64</v>
      </c>
      <c r="F23" s="16">
        <v>201</v>
      </c>
      <c r="G23" s="19">
        <f t="shared" si="3"/>
        <v>40.2</v>
      </c>
      <c r="H23" s="19">
        <v>82.66</v>
      </c>
      <c r="I23" s="19">
        <f t="shared" si="4"/>
        <v>33.06</v>
      </c>
      <c r="J23" s="19">
        <f t="shared" si="5"/>
        <v>73.26</v>
      </c>
      <c r="K23" s="14">
        <v>7</v>
      </c>
      <c r="L23" s="14" t="s">
        <v>29</v>
      </c>
      <c r="M23" s="27"/>
    </row>
    <row r="24" ht="26" customHeight="1" spans="1:13">
      <c r="A24" s="12"/>
      <c r="B24" s="13"/>
      <c r="C24" s="14"/>
      <c r="D24" s="15" t="s">
        <v>65</v>
      </c>
      <c r="E24" s="30" t="s">
        <v>66</v>
      </c>
      <c r="F24" s="16">
        <v>194</v>
      </c>
      <c r="G24" s="19">
        <f t="shared" si="3"/>
        <v>38.8</v>
      </c>
      <c r="H24" s="19">
        <v>83.74</v>
      </c>
      <c r="I24" s="19">
        <f t="shared" si="4"/>
        <v>33.5</v>
      </c>
      <c r="J24" s="19">
        <f t="shared" si="5"/>
        <v>72.3</v>
      </c>
      <c r="K24" s="14">
        <v>8</v>
      </c>
      <c r="L24" s="14" t="s">
        <v>29</v>
      </c>
      <c r="M24" s="27"/>
    </row>
    <row r="25" ht="26" customHeight="1" spans="1:13">
      <c r="A25" s="12"/>
      <c r="B25" s="13"/>
      <c r="C25" s="14"/>
      <c r="D25" s="15" t="s">
        <v>67</v>
      </c>
      <c r="E25" s="30" t="s">
        <v>68</v>
      </c>
      <c r="F25" s="16">
        <v>192</v>
      </c>
      <c r="G25" s="19">
        <f t="shared" si="3"/>
        <v>38.4</v>
      </c>
      <c r="H25" s="19">
        <v>84.12</v>
      </c>
      <c r="I25" s="19">
        <f t="shared" si="4"/>
        <v>33.65</v>
      </c>
      <c r="J25" s="19">
        <f t="shared" si="5"/>
        <v>72.05</v>
      </c>
      <c r="K25" s="14">
        <v>9</v>
      </c>
      <c r="L25" s="14" t="s">
        <v>29</v>
      </c>
      <c r="M25" s="27"/>
    </row>
    <row r="26" ht="26" customHeight="1" spans="1:13">
      <c r="A26" s="12"/>
      <c r="B26" s="13"/>
      <c r="C26" s="14"/>
      <c r="D26" s="20" t="s">
        <v>69</v>
      </c>
      <c r="E26" s="31" t="s">
        <v>70</v>
      </c>
      <c r="F26" s="21">
        <v>190.5</v>
      </c>
      <c r="G26" s="19">
        <f t="shared" si="3"/>
        <v>38.1</v>
      </c>
      <c r="H26" s="19">
        <v>84.4</v>
      </c>
      <c r="I26" s="19">
        <f t="shared" si="4"/>
        <v>33.76</v>
      </c>
      <c r="J26" s="19">
        <f t="shared" si="5"/>
        <v>71.86</v>
      </c>
      <c r="K26" s="14">
        <v>10</v>
      </c>
      <c r="L26" s="14" t="s">
        <v>29</v>
      </c>
      <c r="M26" s="27"/>
    </row>
    <row r="27" ht="26" customHeight="1" spans="1:13">
      <c r="A27" s="12"/>
      <c r="B27" s="13"/>
      <c r="C27" s="14"/>
      <c r="D27" s="15" t="s">
        <v>71</v>
      </c>
      <c r="E27" s="30" t="s">
        <v>72</v>
      </c>
      <c r="F27" s="16">
        <v>189</v>
      </c>
      <c r="G27" s="19">
        <f t="shared" si="3"/>
        <v>37.8</v>
      </c>
      <c r="H27" s="19">
        <v>84.6</v>
      </c>
      <c r="I27" s="19">
        <f t="shared" si="4"/>
        <v>33.84</v>
      </c>
      <c r="J27" s="19">
        <f t="shared" si="5"/>
        <v>71.64</v>
      </c>
      <c r="K27" s="14">
        <v>11</v>
      </c>
      <c r="L27" s="14" t="s">
        <v>29</v>
      </c>
      <c r="M27" s="27"/>
    </row>
    <row r="28" ht="26" customHeight="1" spans="1:13">
      <c r="A28" s="12"/>
      <c r="B28" s="13"/>
      <c r="C28" s="14"/>
      <c r="D28" s="20" t="s">
        <v>73</v>
      </c>
      <c r="E28" s="31" t="s">
        <v>74</v>
      </c>
      <c r="F28" s="21">
        <v>189.5</v>
      </c>
      <c r="G28" s="19">
        <f t="shared" si="3"/>
        <v>37.9</v>
      </c>
      <c r="H28" s="19">
        <v>83.38</v>
      </c>
      <c r="I28" s="19">
        <f t="shared" si="4"/>
        <v>33.35</v>
      </c>
      <c r="J28" s="19">
        <f t="shared" si="5"/>
        <v>71.25</v>
      </c>
      <c r="K28" s="14">
        <v>12</v>
      </c>
      <c r="L28" s="14" t="s">
        <v>29</v>
      </c>
      <c r="M28" s="27"/>
    </row>
    <row r="29" ht="26" customHeight="1" spans="1:13">
      <c r="A29" s="12"/>
      <c r="B29" s="13"/>
      <c r="C29" s="14"/>
      <c r="D29" s="20" t="s">
        <v>75</v>
      </c>
      <c r="E29" s="31" t="s">
        <v>76</v>
      </c>
      <c r="F29" s="21">
        <v>189.5</v>
      </c>
      <c r="G29" s="19">
        <f t="shared" si="3"/>
        <v>37.9</v>
      </c>
      <c r="H29" s="19">
        <v>83.34</v>
      </c>
      <c r="I29" s="19">
        <f t="shared" si="4"/>
        <v>33.34</v>
      </c>
      <c r="J29" s="19">
        <f t="shared" si="5"/>
        <v>71.24</v>
      </c>
      <c r="K29" s="14">
        <v>13</v>
      </c>
      <c r="L29" s="14" t="s">
        <v>29</v>
      </c>
      <c r="M29" s="27"/>
    </row>
    <row r="30" ht="26" customHeight="1" spans="1:13">
      <c r="A30" s="12"/>
      <c r="B30" s="13"/>
      <c r="C30" s="14"/>
      <c r="D30" s="20" t="s">
        <v>77</v>
      </c>
      <c r="E30" s="15" t="s">
        <v>78</v>
      </c>
      <c r="F30" s="16">
        <v>188</v>
      </c>
      <c r="G30" s="19">
        <f t="shared" si="3"/>
        <v>37.6</v>
      </c>
      <c r="H30" s="19">
        <v>83.26</v>
      </c>
      <c r="I30" s="19">
        <f t="shared" si="4"/>
        <v>33.3</v>
      </c>
      <c r="J30" s="19">
        <f t="shared" si="5"/>
        <v>70.9</v>
      </c>
      <c r="K30" s="14">
        <v>14</v>
      </c>
      <c r="L30" s="14" t="s">
        <v>29</v>
      </c>
      <c r="M30" s="27"/>
    </row>
    <row r="31" ht="26" customHeight="1" spans="1:13">
      <c r="A31" s="12"/>
      <c r="B31" s="13"/>
      <c r="C31" s="14"/>
      <c r="D31" s="15" t="s">
        <v>79</v>
      </c>
      <c r="E31" s="30" t="s">
        <v>80</v>
      </c>
      <c r="F31" s="16">
        <v>190.5</v>
      </c>
      <c r="G31" s="19">
        <f t="shared" si="3"/>
        <v>38.1</v>
      </c>
      <c r="H31" s="19" t="s">
        <v>46</v>
      </c>
      <c r="I31" s="19" t="s">
        <v>47</v>
      </c>
      <c r="J31" s="19" t="s">
        <v>47</v>
      </c>
      <c r="K31" s="14">
        <v>15</v>
      </c>
      <c r="L31" s="14" t="s">
        <v>29</v>
      </c>
      <c r="M31" s="27" t="s">
        <v>47</v>
      </c>
    </row>
    <row r="32" ht="26" customHeight="1" spans="1:13">
      <c r="A32" s="12" t="s">
        <v>81</v>
      </c>
      <c r="B32" s="13" t="s">
        <v>82</v>
      </c>
      <c r="C32" s="14" t="s">
        <v>83</v>
      </c>
      <c r="D32" s="15" t="s">
        <v>84</v>
      </c>
      <c r="E32" s="15" t="s">
        <v>85</v>
      </c>
      <c r="F32" s="16">
        <v>215</v>
      </c>
      <c r="G32" s="19">
        <f t="shared" ref="G32:G40" si="6">ROUND(F32/3*0.6,2)</f>
        <v>43</v>
      </c>
      <c r="H32" s="18">
        <v>85.72</v>
      </c>
      <c r="I32" s="19">
        <f t="shared" ref="I32:I40" si="7">ROUND(N(H32)*0.4,2)</f>
        <v>34.29</v>
      </c>
      <c r="J32" s="19">
        <f t="shared" ref="J32:J40" si="8">G32+I32</f>
        <v>77.29</v>
      </c>
      <c r="K32" s="14">
        <v>1</v>
      </c>
      <c r="L32" s="26" t="s">
        <v>20</v>
      </c>
      <c r="M32" s="27"/>
    </row>
    <row r="33" ht="26" customHeight="1" spans="1:13">
      <c r="A33" s="12"/>
      <c r="B33" s="13"/>
      <c r="C33" s="14"/>
      <c r="D33" s="15" t="s">
        <v>86</v>
      </c>
      <c r="E33" s="15" t="s">
        <v>87</v>
      </c>
      <c r="F33" s="16">
        <v>209</v>
      </c>
      <c r="G33" s="19">
        <f t="shared" si="6"/>
        <v>41.8</v>
      </c>
      <c r="H33" s="18">
        <v>86.28</v>
      </c>
      <c r="I33" s="19">
        <f t="shared" si="7"/>
        <v>34.51</v>
      </c>
      <c r="J33" s="19">
        <f t="shared" si="8"/>
        <v>76.31</v>
      </c>
      <c r="K33" s="14">
        <v>2</v>
      </c>
      <c r="L33" s="26" t="s">
        <v>20</v>
      </c>
      <c r="M33" s="27"/>
    </row>
    <row r="34" ht="26" customHeight="1" spans="1:13">
      <c r="A34" s="12"/>
      <c r="B34" s="13"/>
      <c r="C34" s="14"/>
      <c r="D34" s="15" t="s">
        <v>88</v>
      </c>
      <c r="E34" s="15" t="s">
        <v>89</v>
      </c>
      <c r="F34" s="16">
        <v>204</v>
      </c>
      <c r="G34" s="19">
        <f t="shared" si="6"/>
        <v>40.8</v>
      </c>
      <c r="H34" s="18">
        <v>85.8</v>
      </c>
      <c r="I34" s="19">
        <f t="shared" si="7"/>
        <v>34.32</v>
      </c>
      <c r="J34" s="19">
        <f t="shared" si="8"/>
        <v>75.12</v>
      </c>
      <c r="K34" s="14">
        <v>3</v>
      </c>
      <c r="L34" s="26" t="s">
        <v>20</v>
      </c>
      <c r="M34" s="27"/>
    </row>
    <row r="35" ht="26" customHeight="1" spans="1:13">
      <c r="A35" s="12"/>
      <c r="B35" s="13"/>
      <c r="C35" s="14"/>
      <c r="D35" s="15" t="s">
        <v>90</v>
      </c>
      <c r="E35" s="15" t="s">
        <v>91</v>
      </c>
      <c r="F35" s="16">
        <v>202</v>
      </c>
      <c r="G35" s="19">
        <f t="shared" si="6"/>
        <v>40.4</v>
      </c>
      <c r="H35" s="18">
        <v>86</v>
      </c>
      <c r="I35" s="19">
        <f t="shared" si="7"/>
        <v>34.4</v>
      </c>
      <c r="J35" s="19">
        <f t="shared" si="8"/>
        <v>74.8</v>
      </c>
      <c r="K35" s="14">
        <v>4</v>
      </c>
      <c r="L35" s="14" t="s">
        <v>29</v>
      </c>
      <c r="M35" s="27"/>
    </row>
    <row r="36" ht="26" customHeight="1" spans="1:13">
      <c r="A36" s="12"/>
      <c r="B36" s="13"/>
      <c r="C36" s="14"/>
      <c r="D36" s="15" t="s">
        <v>92</v>
      </c>
      <c r="E36" s="15" t="s">
        <v>93</v>
      </c>
      <c r="F36" s="16">
        <v>200</v>
      </c>
      <c r="G36" s="19">
        <f t="shared" si="6"/>
        <v>40</v>
      </c>
      <c r="H36" s="18">
        <v>85.2</v>
      </c>
      <c r="I36" s="19">
        <f t="shared" si="7"/>
        <v>34.08</v>
      </c>
      <c r="J36" s="19">
        <f t="shared" si="8"/>
        <v>74.08</v>
      </c>
      <c r="K36" s="14">
        <v>5</v>
      </c>
      <c r="L36" s="14" t="s">
        <v>29</v>
      </c>
      <c r="M36" s="27"/>
    </row>
    <row r="37" ht="26" customHeight="1" spans="1:13">
      <c r="A37" s="12"/>
      <c r="B37" s="13"/>
      <c r="C37" s="14"/>
      <c r="D37" s="15" t="s">
        <v>94</v>
      </c>
      <c r="E37" s="15" t="s">
        <v>95</v>
      </c>
      <c r="F37" s="16">
        <v>198.5</v>
      </c>
      <c r="G37" s="19">
        <f t="shared" si="6"/>
        <v>39.7</v>
      </c>
      <c r="H37" s="18">
        <v>85.32</v>
      </c>
      <c r="I37" s="19">
        <f t="shared" si="7"/>
        <v>34.13</v>
      </c>
      <c r="J37" s="19">
        <f t="shared" si="8"/>
        <v>73.83</v>
      </c>
      <c r="K37" s="14">
        <v>6</v>
      </c>
      <c r="L37" s="14" t="s">
        <v>29</v>
      </c>
      <c r="M37" s="27"/>
    </row>
    <row r="38" ht="26" customHeight="1" spans="1:13">
      <c r="A38" s="12"/>
      <c r="B38" s="13"/>
      <c r="C38" s="14"/>
      <c r="D38" s="15" t="s">
        <v>96</v>
      </c>
      <c r="E38" s="15" t="s">
        <v>97</v>
      </c>
      <c r="F38" s="16">
        <v>196</v>
      </c>
      <c r="G38" s="19">
        <f t="shared" si="6"/>
        <v>39.2</v>
      </c>
      <c r="H38" s="18">
        <v>85.68</v>
      </c>
      <c r="I38" s="19">
        <f t="shared" si="7"/>
        <v>34.27</v>
      </c>
      <c r="J38" s="19">
        <f t="shared" si="8"/>
        <v>73.47</v>
      </c>
      <c r="K38" s="14">
        <v>7</v>
      </c>
      <c r="L38" s="14" t="s">
        <v>29</v>
      </c>
      <c r="M38" s="27"/>
    </row>
    <row r="39" ht="26" customHeight="1" spans="1:13">
      <c r="A39" s="12"/>
      <c r="B39" s="13"/>
      <c r="C39" s="14"/>
      <c r="D39" s="15" t="s">
        <v>98</v>
      </c>
      <c r="E39" s="15" t="s">
        <v>99</v>
      </c>
      <c r="F39" s="16">
        <v>194.5</v>
      </c>
      <c r="G39" s="19">
        <f t="shared" si="6"/>
        <v>38.9</v>
      </c>
      <c r="H39" s="18">
        <v>84.28</v>
      </c>
      <c r="I39" s="19">
        <f t="shared" si="7"/>
        <v>33.71</v>
      </c>
      <c r="J39" s="19">
        <f t="shared" si="8"/>
        <v>72.61</v>
      </c>
      <c r="K39" s="14">
        <v>8</v>
      </c>
      <c r="L39" s="14" t="s">
        <v>29</v>
      </c>
      <c r="M39" s="27"/>
    </row>
    <row r="40" ht="26" customHeight="1" spans="1:13">
      <c r="A40" s="12"/>
      <c r="B40" s="13"/>
      <c r="C40" s="14"/>
      <c r="D40" s="15" t="s">
        <v>100</v>
      </c>
      <c r="E40" s="15" t="s">
        <v>101</v>
      </c>
      <c r="F40" s="16">
        <v>193.5</v>
      </c>
      <c r="G40" s="19">
        <f t="shared" si="6"/>
        <v>38.7</v>
      </c>
      <c r="H40" s="19" t="s">
        <v>46</v>
      </c>
      <c r="I40" s="19" t="s">
        <v>47</v>
      </c>
      <c r="J40" s="19" t="s">
        <v>47</v>
      </c>
      <c r="K40" s="14">
        <v>9</v>
      </c>
      <c r="L40" s="14" t="s">
        <v>29</v>
      </c>
      <c r="M40" s="27" t="s">
        <v>47</v>
      </c>
    </row>
    <row r="41" ht="26" customHeight="1" spans="1:13">
      <c r="A41" s="12" t="s">
        <v>102</v>
      </c>
      <c r="B41" s="13" t="s">
        <v>103</v>
      </c>
      <c r="C41" s="14" t="s">
        <v>104</v>
      </c>
      <c r="D41" s="15" t="s">
        <v>105</v>
      </c>
      <c r="E41" s="15" t="s">
        <v>106</v>
      </c>
      <c r="F41" s="16">
        <v>205.5</v>
      </c>
      <c r="G41" s="19">
        <f t="shared" ref="G41:G46" si="9">ROUND(F41/3*0.6,2)</f>
        <v>41.1</v>
      </c>
      <c r="H41" s="22">
        <v>87.24</v>
      </c>
      <c r="I41" s="19">
        <f t="shared" ref="I41:I46" si="10">ROUND(N(H41)*0.4,2)</f>
        <v>34.9</v>
      </c>
      <c r="J41" s="19">
        <f t="shared" ref="J41:J46" si="11">G41+I41</f>
        <v>76</v>
      </c>
      <c r="K41" s="14">
        <v>1</v>
      </c>
      <c r="L41" s="26" t="s">
        <v>20</v>
      </c>
      <c r="M41" s="27"/>
    </row>
    <row r="42" ht="26" customHeight="1" spans="1:13">
      <c r="A42" s="12"/>
      <c r="B42" s="13"/>
      <c r="C42" s="14"/>
      <c r="D42" s="15" t="s">
        <v>107</v>
      </c>
      <c r="E42" s="15" t="s">
        <v>108</v>
      </c>
      <c r="F42" s="16">
        <v>203.5</v>
      </c>
      <c r="G42" s="19">
        <f t="shared" si="9"/>
        <v>40.7</v>
      </c>
      <c r="H42" s="22">
        <v>86.96</v>
      </c>
      <c r="I42" s="19">
        <f t="shared" si="10"/>
        <v>34.78</v>
      </c>
      <c r="J42" s="19">
        <f t="shared" si="11"/>
        <v>75.48</v>
      </c>
      <c r="K42" s="14">
        <v>2</v>
      </c>
      <c r="L42" s="26" t="s">
        <v>20</v>
      </c>
      <c r="M42" s="27"/>
    </row>
    <row r="43" ht="26" customHeight="1" spans="1:13">
      <c r="A43" s="12"/>
      <c r="B43" s="13"/>
      <c r="C43" s="14"/>
      <c r="D43" s="15" t="s">
        <v>109</v>
      </c>
      <c r="E43" s="15" t="s">
        <v>110</v>
      </c>
      <c r="F43" s="16">
        <v>200</v>
      </c>
      <c r="G43" s="19">
        <f t="shared" si="9"/>
        <v>40</v>
      </c>
      <c r="H43" s="22">
        <v>84.86</v>
      </c>
      <c r="I43" s="19">
        <f t="shared" si="10"/>
        <v>33.94</v>
      </c>
      <c r="J43" s="19">
        <f t="shared" si="11"/>
        <v>73.94</v>
      </c>
      <c r="K43" s="14">
        <v>3</v>
      </c>
      <c r="L43" s="14" t="s">
        <v>29</v>
      </c>
      <c r="M43" s="27"/>
    </row>
    <row r="44" ht="26" customHeight="1" spans="1:13">
      <c r="A44" s="12"/>
      <c r="B44" s="13"/>
      <c r="C44" s="14"/>
      <c r="D44" s="15" t="s">
        <v>111</v>
      </c>
      <c r="E44" s="15" t="s">
        <v>112</v>
      </c>
      <c r="F44" s="16">
        <v>195.5</v>
      </c>
      <c r="G44" s="19">
        <f t="shared" si="9"/>
        <v>39.1</v>
      </c>
      <c r="H44" s="22">
        <v>85.46</v>
      </c>
      <c r="I44" s="19">
        <f t="shared" si="10"/>
        <v>34.18</v>
      </c>
      <c r="J44" s="19">
        <f t="shared" si="11"/>
        <v>73.28</v>
      </c>
      <c r="K44" s="14">
        <v>4</v>
      </c>
      <c r="L44" s="14" t="s">
        <v>29</v>
      </c>
      <c r="M44" s="27"/>
    </row>
    <row r="45" ht="26" customHeight="1" spans="1:13">
      <c r="A45" s="12"/>
      <c r="B45" s="13"/>
      <c r="C45" s="14"/>
      <c r="D45" s="15" t="s">
        <v>113</v>
      </c>
      <c r="E45" s="15" t="s">
        <v>114</v>
      </c>
      <c r="F45" s="16">
        <v>196</v>
      </c>
      <c r="G45" s="19">
        <f t="shared" si="9"/>
        <v>39.2</v>
      </c>
      <c r="H45" s="22">
        <v>85.04</v>
      </c>
      <c r="I45" s="19">
        <f t="shared" si="10"/>
        <v>34.02</v>
      </c>
      <c r="J45" s="19">
        <f t="shared" si="11"/>
        <v>73.22</v>
      </c>
      <c r="K45" s="14">
        <v>5</v>
      </c>
      <c r="L45" s="14" t="s">
        <v>29</v>
      </c>
      <c r="M45" s="27"/>
    </row>
    <row r="46" ht="26" customHeight="1" spans="1:13">
      <c r="A46" s="12"/>
      <c r="B46" s="13"/>
      <c r="C46" s="14"/>
      <c r="D46" s="15" t="s">
        <v>115</v>
      </c>
      <c r="E46" s="15" t="s">
        <v>116</v>
      </c>
      <c r="F46" s="16">
        <v>194.5</v>
      </c>
      <c r="G46" s="19">
        <f t="shared" si="9"/>
        <v>38.9</v>
      </c>
      <c r="H46" s="22">
        <v>84.82</v>
      </c>
      <c r="I46" s="19">
        <f t="shared" si="10"/>
        <v>33.93</v>
      </c>
      <c r="J46" s="19">
        <f t="shared" si="11"/>
        <v>72.83</v>
      </c>
      <c r="K46" s="14">
        <v>6</v>
      </c>
      <c r="L46" s="14" t="s">
        <v>29</v>
      </c>
      <c r="M46" s="27"/>
    </row>
    <row r="47" ht="26" customHeight="1" spans="1:13">
      <c r="A47" s="12" t="s">
        <v>117</v>
      </c>
      <c r="B47" s="13" t="s">
        <v>118</v>
      </c>
      <c r="C47" s="14" t="s">
        <v>104</v>
      </c>
      <c r="D47" s="15" t="s">
        <v>119</v>
      </c>
      <c r="E47" s="15" t="s">
        <v>120</v>
      </c>
      <c r="F47" s="16">
        <v>200</v>
      </c>
      <c r="G47" s="19">
        <f t="shared" ref="G47:G52" si="12">ROUND(F47/3*0.6,2)</f>
        <v>40</v>
      </c>
      <c r="H47" s="18">
        <v>87</v>
      </c>
      <c r="I47" s="19">
        <f t="shared" ref="I47:I52" si="13">ROUND(N(H47)*0.4,2)</f>
        <v>34.8</v>
      </c>
      <c r="J47" s="19">
        <f t="shared" ref="J47:J52" si="14">G47+I47</f>
        <v>74.8</v>
      </c>
      <c r="K47" s="29">
        <v>1</v>
      </c>
      <c r="L47" s="26" t="s">
        <v>20</v>
      </c>
      <c r="M47" s="27"/>
    </row>
    <row r="48" ht="26" customHeight="1" spans="1:13">
      <c r="A48" s="12"/>
      <c r="B48" s="13"/>
      <c r="C48" s="14"/>
      <c r="D48" s="15" t="s">
        <v>121</v>
      </c>
      <c r="E48" s="15" t="s">
        <v>122</v>
      </c>
      <c r="F48" s="16">
        <v>198.5</v>
      </c>
      <c r="G48" s="19">
        <f t="shared" si="12"/>
        <v>39.7</v>
      </c>
      <c r="H48" s="18">
        <v>87.16</v>
      </c>
      <c r="I48" s="19">
        <f t="shared" si="13"/>
        <v>34.86</v>
      </c>
      <c r="J48" s="19">
        <f t="shared" si="14"/>
        <v>74.56</v>
      </c>
      <c r="K48" s="29">
        <v>2</v>
      </c>
      <c r="L48" s="26" t="s">
        <v>20</v>
      </c>
      <c r="M48" s="27"/>
    </row>
    <row r="49" ht="26" customHeight="1" spans="1:13">
      <c r="A49" s="12"/>
      <c r="B49" s="13"/>
      <c r="C49" s="14"/>
      <c r="D49" s="15" t="s">
        <v>123</v>
      </c>
      <c r="E49" s="15" t="s">
        <v>124</v>
      </c>
      <c r="F49" s="16">
        <v>198</v>
      </c>
      <c r="G49" s="19">
        <f t="shared" si="12"/>
        <v>39.6</v>
      </c>
      <c r="H49" s="18">
        <v>86.3</v>
      </c>
      <c r="I49" s="19">
        <f t="shared" si="13"/>
        <v>34.52</v>
      </c>
      <c r="J49" s="19">
        <f t="shared" si="14"/>
        <v>74.12</v>
      </c>
      <c r="K49" s="29">
        <v>3</v>
      </c>
      <c r="L49" s="14" t="s">
        <v>29</v>
      </c>
      <c r="M49" s="27"/>
    </row>
    <row r="50" ht="26" customHeight="1" spans="1:13">
      <c r="A50" s="12"/>
      <c r="B50" s="13"/>
      <c r="C50" s="14"/>
      <c r="D50" s="15" t="s">
        <v>125</v>
      </c>
      <c r="E50" s="15" t="s">
        <v>126</v>
      </c>
      <c r="F50" s="16">
        <v>198</v>
      </c>
      <c r="G50" s="19">
        <f t="shared" si="12"/>
        <v>39.6</v>
      </c>
      <c r="H50" s="18">
        <v>85.38</v>
      </c>
      <c r="I50" s="19">
        <f t="shared" si="13"/>
        <v>34.15</v>
      </c>
      <c r="J50" s="19">
        <f t="shared" si="14"/>
        <v>73.75</v>
      </c>
      <c r="K50" s="29">
        <v>4</v>
      </c>
      <c r="L50" s="14" t="s">
        <v>29</v>
      </c>
      <c r="M50" s="27"/>
    </row>
    <row r="51" ht="26" customHeight="1" spans="1:13">
      <c r="A51" s="12"/>
      <c r="B51" s="13"/>
      <c r="C51" s="14"/>
      <c r="D51" s="15" t="s">
        <v>127</v>
      </c>
      <c r="E51" s="15" t="s">
        <v>128</v>
      </c>
      <c r="F51" s="16">
        <v>194</v>
      </c>
      <c r="G51" s="19">
        <f t="shared" si="12"/>
        <v>38.8</v>
      </c>
      <c r="H51" s="18">
        <v>85.18</v>
      </c>
      <c r="I51" s="19">
        <f t="shared" si="13"/>
        <v>34.07</v>
      </c>
      <c r="J51" s="19">
        <f t="shared" si="14"/>
        <v>72.87</v>
      </c>
      <c r="K51" s="29">
        <v>5</v>
      </c>
      <c r="L51" s="14" t="s">
        <v>29</v>
      </c>
      <c r="M51" s="27"/>
    </row>
    <row r="52" ht="26" customHeight="1" spans="1:13">
      <c r="A52" s="12"/>
      <c r="B52" s="13"/>
      <c r="C52" s="14"/>
      <c r="D52" s="15" t="s">
        <v>129</v>
      </c>
      <c r="E52" s="15" t="s">
        <v>130</v>
      </c>
      <c r="F52" s="16">
        <v>192</v>
      </c>
      <c r="G52" s="19">
        <f t="shared" si="12"/>
        <v>38.4</v>
      </c>
      <c r="H52" s="18">
        <v>85.1</v>
      </c>
      <c r="I52" s="19">
        <f t="shared" si="13"/>
        <v>34.04</v>
      </c>
      <c r="J52" s="19">
        <f t="shared" si="14"/>
        <v>72.44</v>
      </c>
      <c r="K52" s="29">
        <v>6</v>
      </c>
      <c r="L52" s="14" t="s">
        <v>29</v>
      </c>
      <c r="M52" s="27"/>
    </row>
    <row r="53" ht="40" customHeight="1" spans="1:12">
      <c r="A53" s="23" t="s">
        <v>131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1"/>
    </row>
  </sheetData>
  <mergeCells count="18">
    <mergeCell ref="A1:M1"/>
    <mergeCell ref="A2:M2"/>
    <mergeCell ref="A53:K53"/>
    <mergeCell ref="A4:A16"/>
    <mergeCell ref="A17:A31"/>
    <mergeCell ref="A32:A40"/>
    <mergeCell ref="A41:A46"/>
    <mergeCell ref="A47:A52"/>
    <mergeCell ref="B4:B16"/>
    <mergeCell ref="B17:B31"/>
    <mergeCell ref="B32:B40"/>
    <mergeCell ref="B41:B46"/>
    <mergeCell ref="B47:B52"/>
    <mergeCell ref="C4:C16"/>
    <mergeCell ref="C17:C31"/>
    <mergeCell ref="C32:C40"/>
    <mergeCell ref="C41:C46"/>
    <mergeCell ref="C47:C52"/>
  </mergeCells>
  <printOptions horizontalCentered="1" verticalCentered="1"/>
  <pageMargins left="0.318055555555556" right="0.318055555555556" top="0.8" bottom="0.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pro6010</dc:creator>
  <cp:lastModifiedBy>白菜</cp:lastModifiedBy>
  <dcterms:created xsi:type="dcterms:W3CDTF">2002-07-16T01:25:00Z</dcterms:created>
  <cp:lastPrinted>2020-08-31T00:51:00Z</cp:lastPrinted>
  <dcterms:modified xsi:type="dcterms:W3CDTF">2021-07-12T00:51:24Z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F98FFA7A90B34E6090FC350FA842DC6E</vt:lpwstr>
  </property>
</Properties>
</file>